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MB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<sst xmlns="http://schemas.openxmlformats.org/spreadsheetml/2006/main" count="33" uniqueCount="32">
  <si>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Material Composition Data Sheet</t>
  </si>
  <si>
    <t>Contact Information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</si>
  <si>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</si>
  <si>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</si>
  <si>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</si>
  <si>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</si>
  <si>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</si>
  <si>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</si>
  <si>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</si>
  <si>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t>Total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</si>
  <si>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</si>
  <si>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</si>
  <si>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Solder Preform</t>
  </si>
  <si>
    <t>Diode Dice</t>
  </si>
  <si>
    <t>Molding Compound</t>
  </si>
  <si>
    <t xml:space="preserve">Plating Material </t>
  </si>
  <si>
    <t>Lead in internal solder preform, RoHS exemption clause Annex 7a " Lead in high melting temperature type solders " applied.</t>
  </si>
  <si>
    <t>Copper(Cu)</t>
  </si>
  <si>
    <t>other</t>
  </si>
  <si>
    <t>Lead(Pb)</t>
  </si>
  <si>
    <t>Tin(Sn)</t>
  </si>
  <si>
    <t>Siliver (Ag)</t>
  </si>
  <si>
    <t>Silicon (Si)</t>
  </si>
  <si>
    <t>Phenol Resin</t>
  </si>
  <si>
    <t>Epoxy Resin</t>
  </si>
  <si>
    <t>Sb2O3</t>
  </si>
  <si>
    <t>SiO2</t>
  </si>
  <si>
    <t>SMB</t>
  </si>
  <si>
    <t>Lead Frame</t>
  </si>
  <si>
    <t xml:space="preserve">Contact name: Jet lee </t>
  </si>
  <si>
    <t>Email address: j.lee@talentsemi.com</t>
  </si>
  <si>
    <t>CTS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</si>
</sst>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</numFmts>
  <fonts count="45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10"/>
      <name val="宋体"/>
      <family val="0"/>
    </font>
    <font>
      <sz val="6"/>
      <name val="ＭＳ Ｐゴシック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8" fontId="6" fillId="0" borderId="13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 vertical="center"/>
    </xf>
    <xf numFmtId="181" fontId="6" fillId="3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181" fontId="6" fillId="0" borderId="13" xfId="0" applyNumberFormat="1" applyFont="1" applyBorder="1" applyAlignment="1">
      <alignment horizontal="center" vertical="center"/>
    </xf>
    <xf numFmtId="181" fontId="6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6" fillId="0" borderId="1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8" sqref="A8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30" customHeight="1">
      <c r="A1" s="1" t="s">
        <v>0</v>
      </c>
      <c r="B1" s="1"/>
      <c r="C1" s="1"/>
      <c r="D1" s="2"/>
      <c r="E1" s="2"/>
      <c r="F1" s="2"/>
      <c r="G1" s="2"/>
    </row>
    <row r="2" spans="1:7" ht="15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3" t="s">
        <v>29</v>
      </c>
      <c r="B4" s="34"/>
      <c r="C4" s="35"/>
      <c r="D4" s="9"/>
      <c r="E4" s="9"/>
      <c r="F4" s="9"/>
      <c r="G4" s="9"/>
    </row>
    <row r="5" spans="1:7" ht="15" customHeight="1">
      <c r="A5" s="36" t="s">
        <v>30</v>
      </c>
      <c r="B5" s="37"/>
      <c r="C5" s="38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</row>
    <row r="8" spans="1:7" ht="15" customHeight="1">
      <c r="A8" s="11" t="s">
        <v>31</v>
      </c>
      <c r="B8" s="28">
        <f>SUM(G8:G18)/1000</f>
        <v>0.09313510000000001</v>
      </c>
      <c r="C8" s="12" t="s">
        <v>27</v>
      </c>
      <c r="D8" s="39" t="s">
        <v>28</v>
      </c>
      <c r="E8" s="13" t="s">
        <v>17</v>
      </c>
      <c r="F8" s="26">
        <f>G8/(G8+G9)*100</f>
        <v>99.9899909918927</v>
      </c>
      <c r="G8" s="31">
        <f>35*0.999</f>
        <v>34.965</v>
      </c>
    </row>
    <row r="9" spans="1:7" ht="15" customHeight="1">
      <c r="A9" s="14"/>
      <c r="B9" s="15"/>
      <c r="C9" s="15"/>
      <c r="D9" s="41"/>
      <c r="E9" s="13" t="s">
        <v>18</v>
      </c>
      <c r="F9" s="26">
        <f>G9/(G8+G9)*100</f>
        <v>0.010009008107296566</v>
      </c>
      <c r="G9" s="31">
        <f>35*0.0001</f>
        <v>0.0035</v>
      </c>
    </row>
    <row r="10" spans="1:7" ht="15" customHeight="1">
      <c r="A10" s="16"/>
      <c r="B10" s="17"/>
      <c r="C10" s="17"/>
      <c r="D10" s="39" t="s">
        <v>12</v>
      </c>
      <c r="E10" s="30" t="s">
        <v>19</v>
      </c>
      <c r="F10" s="27">
        <f>G10/(G10+G11+G12)*100</f>
        <v>92.5</v>
      </c>
      <c r="G10" s="32">
        <f>2.546*92.5%</f>
        <v>2.35505</v>
      </c>
    </row>
    <row r="11" spans="1:7" ht="15" customHeight="1">
      <c r="A11" s="16"/>
      <c r="B11" s="17"/>
      <c r="C11" s="17"/>
      <c r="D11" s="42"/>
      <c r="E11" s="30" t="s">
        <v>20</v>
      </c>
      <c r="F11" s="27">
        <f>G11/(G10+G11+G12)*100</f>
        <v>5</v>
      </c>
      <c r="G11" s="32">
        <f>2.546*5%</f>
        <v>0.1273</v>
      </c>
    </row>
    <row r="12" spans="1:7" ht="15" customHeight="1">
      <c r="A12" s="16"/>
      <c r="B12" s="17"/>
      <c r="C12" s="17"/>
      <c r="D12" s="41"/>
      <c r="E12" s="30" t="s">
        <v>21</v>
      </c>
      <c r="F12" s="27">
        <f>G12/(G10+G11+G12)*100</f>
        <v>2.5</v>
      </c>
      <c r="G12" s="32">
        <f>2.546*2.5%</f>
        <v>0.06365</v>
      </c>
    </row>
    <row r="13" spans="1:7" ht="15" customHeight="1">
      <c r="A13" s="16"/>
      <c r="B13" s="17"/>
      <c r="C13" s="17"/>
      <c r="D13" s="13" t="s">
        <v>13</v>
      </c>
      <c r="E13" s="30" t="s">
        <v>22</v>
      </c>
      <c r="F13" s="27">
        <v>100</v>
      </c>
      <c r="G13" s="32">
        <v>2.72</v>
      </c>
    </row>
    <row r="14" spans="1:7" ht="15" customHeight="1">
      <c r="A14" s="16"/>
      <c r="B14" s="17"/>
      <c r="C14" s="17"/>
      <c r="D14" s="39" t="s">
        <v>14</v>
      </c>
      <c r="E14" s="30" t="s">
        <v>23</v>
      </c>
      <c r="F14" s="27">
        <f>G14/(G14+G15+G16+G17)*100</f>
        <v>10.001811503432222</v>
      </c>
      <c r="G14" s="32">
        <v>5.19</v>
      </c>
    </row>
    <row r="15" spans="1:7" ht="15" customHeight="1">
      <c r="A15" s="16"/>
      <c r="B15" s="17"/>
      <c r="C15" s="17"/>
      <c r="D15" s="40"/>
      <c r="E15" s="30" t="s">
        <v>24</v>
      </c>
      <c r="F15" s="27">
        <f>G15/(G14+G15+G16+G17)*100</f>
        <v>19.988998007346222</v>
      </c>
      <c r="G15" s="32">
        <v>10.372411</v>
      </c>
    </row>
    <row r="16" spans="1:7" ht="15" customHeight="1">
      <c r="A16" s="16"/>
      <c r="B16" s="17"/>
      <c r="C16" s="17"/>
      <c r="D16" s="40"/>
      <c r="E16" s="30" t="s">
        <v>25</v>
      </c>
      <c r="F16" s="27">
        <f>G16/(G14+G15+G16+G17)*100</f>
        <v>0.9999884372121348</v>
      </c>
      <c r="G16" s="32">
        <v>0.5189</v>
      </c>
    </row>
    <row r="17" spans="1:7" ht="15" customHeight="1">
      <c r="A17" s="16"/>
      <c r="B17" s="17"/>
      <c r="C17" s="17"/>
      <c r="D17" s="41"/>
      <c r="E17" s="30" t="s">
        <v>26</v>
      </c>
      <c r="F17" s="27">
        <f>G17/(G14+G15+G16+G17)*100</f>
        <v>69.00920205200943</v>
      </c>
      <c r="G17" s="32">
        <v>35.809289</v>
      </c>
    </row>
    <row r="18" spans="1:7" ht="15" customHeight="1">
      <c r="A18" s="16"/>
      <c r="B18" s="17"/>
      <c r="C18" s="17"/>
      <c r="D18" s="13" t="s">
        <v>15</v>
      </c>
      <c r="E18" s="18" t="s">
        <v>20</v>
      </c>
      <c r="F18" s="27">
        <v>100</v>
      </c>
      <c r="G18" s="32">
        <v>1.01</v>
      </c>
    </row>
    <row r="19" spans="1:7" ht="15" customHeight="1">
      <c r="A19" s="19"/>
      <c r="B19" s="20"/>
      <c r="C19" s="20"/>
      <c r="D19" s="18"/>
      <c r="E19" s="18"/>
      <c r="F19" s="21" t="s">
        <v>9</v>
      </c>
      <c r="G19" s="29">
        <f>SUM(G8:G18)</f>
        <v>93.13510000000001</v>
      </c>
    </row>
    <row r="20" spans="1:7" ht="15" customHeight="1">
      <c r="A20" s="22" t="s">
        <v>16</v>
      </c>
      <c r="B20" s="23"/>
      <c r="C20" s="23"/>
      <c r="D20" s="9"/>
      <c r="E20" s="9"/>
      <c r="F20" s="9"/>
      <c r="G20" s="24"/>
    </row>
    <row r="21" ht="15" customHeight="1">
      <c r="A21" s="3"/>
    </row>
    <row r="22" ht="15" customHeight="1">
      <c r="A22" s="25" t="s">
        <v>10</v>
      </c>
    </row>
    <row r="23" ht="15" customHeight="1">
      <c r="A23" s="22" t="s">
        <v>11</v>
      </c>
    </row>
  </sheetData>
  <sheetProtection/>
  <mergeCells count="3">
    <mergeCell ref="D14:D17"/>
    <mergeCell ref="D8:D9"/>
    <mergeCell ref="D10:D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2009-05-29T03:57:14Z</cp:lastPrinted>
  <dcterms:created xsi:type="dcterms:W3CDTF">1996-12-17T01:32:42Z</dcterms:created>
  <dcterms:modified xsi:type="dcterms:W3CDTF">2011-12-26T03:51:18Z</dcterms:modified>
  <cp:category/>
  <cp:version/>
  <cp:contentType/>
  <cp:contentStatus/>
</cp:coreProperties>
</file>